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y Documents\"/>
    </mc:Choice>
  </mc:AlternateContent>
  <bookViews>
    <workbookView xWindow="600" yWindow="120" windowWidth="14115" windowHeight="8670"/>
  </bookViews>
  <sheets>
    <sheet name="UserInput" sheetId="1" r:id="rId1"/>
    <sheet name="Answer" sheetId="2" r:id="rId2"/>
    <sheet name="LookupTable" sheetId="3" state="hidden" r:id="rId3"/>
    <sheet name="RawJan20SpendableIncomeInput" sheetId="6" state="hidden" r:id="rId4"/>
  </sheets>
  <definedNames>
    <definedName name="_xlnm._FilterDatabase" localSheetId="3" hidden="1">RawJan20SpendableIncomeInput!$I$3:$O$28</definedName>
  </definedNames>
  <calcPr calcId="162913"/>
</workbook>
</file>

<file path=xl/calcChain.xml><?xml version="1.0" encoding="utf-8"?>
<calcChain xmlns="http://schemas.openxmlformats.org/spreadsheetml/2006/main">
  <c r="J2" i="3" l="1"/>
  <c r="J3" i="3"/>
  <c r="J5" i="3" s="1"/>
  <c r="J6" i="3" l="1"/>
  <c r="J8" i="3" l="1"/>
  <c r="J7" i="3"/>
  <c r="E7" i="2"/>
  <c r="E9" i="2"/>
</calcChain>
</file>

<file path=xl/sharedStrings.xml><?xml version="1.0" encoding="utf-8"?>
<sst xmlns="http://schemas.openxmlformats.org/spreadsheetml/2006/main" count="135" uniqueCount="57">
  <si>
    <t xml:space="preserve"> 30,000 -  32,999</t>
  </si>
  <si>
    <t xml:space="preserve"> 71,000 -  74,999</t>
  </si>
  <si>
    <t>100,000 - 105,999</t>
  </si>
  <si>
    <t>Calculation:</t>
  </si>
  <si>
    <t xml:space="preserve"> 85,000 -  89,999</t>
  </si>
  <si>
    <t xml:space="preserve"> 59,000 -  62,999</t>
  </si>
  <si>
    <t>118,000 - 124,999</t>
  </si>
  <si>
    <t>Enter the Post Allowance rate</t>
  </si>
  <si>
    <t xml:space="preserve"> </t>
  </si>
  <si>
    <t xml:space="preserve"> 33,000 -  35,999</t>
  </si>
  <si>
    <t xml:space="preserve"> 95,000 -  99,999</t>
  </si>
  <si>
    <t xml:space="preserve"> 28,000 -  29,999</t>
  </si>
  <si>
    <t>139,000 and over</t>
  </si>
  <si>
    <t>→Include yourself</t>
  </si>
  <si>
    <t>125,000 - 131,999</t>
  </si>
  <si>
    <t>How do I figure my Post Allowance (COLA) ?</t>
  </si>
  <si>
    <t xml:space="preserve"> 63,000 -  66,999</t>
  </si>
  <si>
    <t>Your Post Allowance is:</t>
  </si>
  <si>
    <t>Salary1</t>
  </si>
  <si>
    <t xml:space="preserve"> 67,000 -  70,999</t>
  </si>
  <si>
    <t>Biweekly Amount</t>
  </si>
  <si>
    <t>106,000 - 111,999</t>
  </si>
  <si>
    <t xml:space="preserve"> 80,000 -  84,999</t>
  </si>
  <si>
    <t>Rates section</t>
  </si>
  <si>
    <t xml:space="preserve"> 48,000 -  50,999</t>
  </si>
  <si>
    <t xml:space="preserve"> Under     28,000</t>
  </si>
  <si>
    <t>Answers rounded to the nearest dollar</t>
  </si>
  <si>
    <t>Enter your annual basic salary</t>
  </si>
  <si>
    <t>Click for Answer</t>
  </si>
  <si>
    <t xml:space="preserve"> 55,000 -  58,999</t>
  </si>
  <si>
    <t xml:space="preserve"> 90,000 -  94,999</t>
  </si>
  <si>
    <t xml:space="preserve"> 39,000 -  41,999</t>
  </si>
  <si>
    <t xml:space="preserve"> 51,000 -  54,999</t>
  </si>
  <si>
    <t>132,000 - 138,999</t>
  </si>
  <si>
    <t>112,000 - 117,999</t>
  </si>
  <si>
    <t xml:space="preserve"> 42,000 -  44,999</t>
  </si>
  <si>
    <t>FamilySize</t>
  </si>
  <si>
    <t xml:space="preserve"> 45,000 -  47,999</t>
  </si>
  <si>
    <t>Annual Amount</t>
  </si>
  <si>
    <t xml:space="preserve"> 36,000 -  38,999</t>
  </si>
  <si>
    <t xml:space="preserve"> 75,000 -  79,999</t>
  </si>
  <si>
    <t>SpendIncome</t>
  </si>
  <si>
    <r>
      <t>→</t>
    </r>
    <r>
      <rPr>
        <i/>
        <sz val="10"/>
        <color indexed="8"/>
        <rFont val="Arial"/>
        <family val="2"/>
      </rPr>
      <t xml:space="preserve">If you don't know it, look it up in our... </t>
    </r>
  </si>
  <si>
    <t>COLA Rate</t>
  </si>
  <si>
    <t>AnnualCOLA</t>
  </si>
  <si>
    <t>BiweeklyCOLA</t>
  </si>
  <si>
    <t>If your computer asks you whether to save, say "No"</t>
  </si>
  <si>
    <t>FY13RawTable</t>
  </si>
  <si>
    <t>Copy inverted for pasting into Lookup Table (data only, not salary-range column)</t>
  </si>
  <si>
    <t>→Exclude U.S. locality pay; do include Overseas Comparability Pay</t>
  </si>
  <si>
    <t>Enter your family size at post</t>
  </si>
  <si>
    <t>146,000 and over</t>
  </si>
  <si>
    <t>139,000 - 145,999</t>
  </si>
  <si>
    <t>SIT released January 5, 2020</t>
  </si>
  <si>
    <t>Inversion of SIT Jan 2020 for calculator (A-Z sort on column Y or A-Z sort on column Q)</t>
  </si>
  <si>
    <t>MS sans serif</t>
  </si>
  <si>
    <t>OldBiweeklyCOLA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</si>
</sst>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MS sans serif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8"/>
      </right>
      <top style="thin">
        <color indexed="64"/>
      </top>
      <bottom style="thin">
        <color indexed="64"/>
      </bottom>
      <diagonal/>
    </border>
    <border>
      <left style="thin">
        <color indexed="38"/>
      </left>
      <right style="thin">
        <color indexed="38"/>
      </right>
      <top style="thin">
        <color indexed="64"/>
      </top>
      <bottom style="thin">
        <color indexed="64"/>
      </bottom>
      <diagonal/>
    </border>
    <border>
      <left style="thin">
        <color indexed="3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</borders>
  <cellStyleXfs count="7">
    <xf numFmtId="0" fontId="0" fillId="0" borderId="0">
      <alignment vertical="center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0" fillId="0" borderId="0"/>
    <xf numFmtId="9" fontId="16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2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0" fontId="2" fillId="3" borderId="0" xfId="0" applyNumberFormat="1" applyFont="1" applyFill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horizontal="left"/>
    </xf>
    <xf numFmtId="0" fontId="1" fillId="4" borderId="5" xfId="0" applyNumberFormat="1" applyFont="1" applyFill="1" applyBorder="1" applyAlignment="1" applyProtection="1">
      <alignment horizontal="right"/>
    </xf>
    <xf numFmtId="0" fontId="1" fillId="3" borderId="3" xfId="0" applyNumberFormat="1" applyFont="1" applyFill="1" applyBorder="1" applyAlignment="1" applyProtection="1">
      <alignment horizontal="left"/>
    </xf>
    <xf numFmtId="0" fontId="1" fillId="3" borderId="6" xfId="0" applyNumberFormat="1" applyFont="1" applyFill="1" applyBorder="1" applyAlignment="1" applyProtection="1">
      <alignment horizontal="left"/>
    </xf>
    <xf numFmtId="1" fontId="1" fillId="4" borderId="5" xfId="0" applyNumberFormat="1" applyFont="1" applyFill="1" applyBorder="1" applyAlignment="1" applyProtection="1">
      <alignment horizontal="right"/>
    </xf>
    <xf numFmtId="0" fontId="1" fillId="3" borderId="4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center" wrapText="1"/>
    </xf>
    <xf numFmtId="0" fontId="1" fillId="4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Fill="1" applyBorder="1" applyAlignment="1" applyProtection="1">
      <alignment horizontal="right" vertical="top" wrapText="1"/>
    </xf>
    <xf numFmtId="0" fontId="1" fillId="4" borderId="5" xfId="0" applyNumberFormat="1" applyFont="1" applyFill="1" applyBorder="1" applyAlignment="1" applyProtection="1">
      <alignment horizontal="center"/>
    </xf>
    <xf numFmtId="0" fontId="17" fillId="2" borderId="4" xfId="3" applyNumberFormat="1" applyFill="1" applyBorder="1" applyAlignment="1" applyProtection="1">
      <alignment horizontal="center"/>
    </xf>
    <xf numFmtId="0" fontId="17" fillId="3" borderId="5" xfId="3" applyNumberFormat="1" applyFill="1" applyBorder="1" applyAlignment="1" applyProtection="1">
      <alignment horizontal="center"/>
    </xf>
    <xf numFmtId="0" fontId="11" fillId="0" borderId="5" xfId="0" applyFont="1" applyBorder="1" applyAlignment="1">
      <alignment horizontal="centerContinuous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3" fontId="12" fillId="0" borderId="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wrapText="1"/>
    </xf>
    <xf numFmtId="3" fontId="12" fillId="0" borderId="7" xfId="0" applyNumberFormat="1" applyFont="1" applyFill="1" applyBorder="1" applyAlignment="1">
      <alignment horizontal="center"/>
    </xf>
    <xf numFmtId="3" fontId="13" fillId="0" borderId="0" xfId="0" applyNumberFormat="1" applyFont="1">
      <alignment vertical="center"/>
    </xf>
    <xf numFmtId="3" fontId="10" fillId="0" borderId="11" xfId="4" applyNumberFormat="1" applyFont="1" applyFill="1" applyBorder="1" applyAlignment="1">
      <alignment horizontal="center" vertical="center"/>
    </xf>
    <xf numFmtId="3" fontId="10" fillId="0" borderId="12" xfId="4" applyNumberFormat="1" applyFont="1" applyFill="1" applyBorder="1" applyAlignment="1">
      <alignment horizontal="center" vertical="center"/>
    </xf>
    <xf numFmtId="3" fontId="10" fillId="0" borderId="1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3" fontId="15" fillId="0" borderId="14" xfId="4" applyNumberFormat="1" applyFont="1" applyFill="1" applyBorder="1" applyAlignment="1">
      <alignment horizontal="center" vertical="center"/>
    </xf>
    <xf numFmtId="3" fontId="14" fillId="0" borderId="11" xfId="4" applyNumberFormat="1" applyFont="1" applyFill="1" applyBorder="1" applyAlignment="1">
      <alignment horizontal="center" vertical="center"/>
    </xf>
    <xf numFmtId="3" fontId="14" fillId="0" borderId="12" xfId="4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</cellXfs>
  <cellStyles count="7">
    <cellStyle name="Currency 2" xfId="1"/>
    <cellStyle name="Currency 3" xfId="2"/>
    <cellStyle name="Hyperlink" xfId="3" builtinId="8"/>
    <cellStyle name="Normal" xfId="0" builtinId="0"/>
    <cellStyle name="Normal 2" xfId="4"/>
    <cellStyle name="Normal 2 2" xf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CC"/>
      <rgbColor rgb="00CCFF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oprals.state.gov/Web920/location.asp?menu_id=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6"/>
  <sheetViews>
    <sheetView tabSelected="1" zoomScaleNormal="100" workbookViewId="0">
      <selection activeCell="D13" sqref="D13"/>
    </sheetView>
  </sheetViews>
  <sheetFormatPr defaultColWidth="9.140625" defaultRowHeight="12.75" customHeight="1" x14ac:dyDescent="0.2"/>
  <cols>
    <col min="1" max="1" width="35" customWidth="1"/>
    <col min="2" max="3" width="11.140625" customWidth="1"/>
    <col min="4" max="4" width="15" customWidth="1"/>
    <col min="5" max="5" width="5" customWidth="1"/>
    <col min="6" max="7" width="11.140625" customWidth="1"/>
    <col min="8" max="14" width="9.140625" customWidth="1"/>
  </cols>
  <sheetData>
    <row r="1" spans="1:1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 x14ac:dyDescent="0.25">
      <c r="A3" s="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 x14ac:dyDescent="0.2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 x14ac:dyDescent="0.2">
      <c r="A5" s="4" t="s">
        <v>7</v>
      </c>
      <c r="B5" s="4"/>
      <c r="C5" s="5"/>
      <c r="D5" s="36"/>
      <c r="E5" s="6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x14ac:dyDescent="0.2">
      <c r="A6" s="7" t="s">
        <v>42</v>
      </c>
      <c r="B6" s="1"/>
      <c r="C6" s="1"/>
      <c r="D6" s="37" t="s">
        <v>23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">
      <c r="A8" s="1"/>
      <c r="B8" s="1"/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 customHeight="1" x14ac:dyDescent="0.2">
      <c r="A9" s="4" t="s">
        <v>27</v>
      </c>
      <c r="B9" s="4"/>
      <c r="C9" s="5"/>
      <c r="D9" s="49"/>
      <c r="E9" s="6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 x14ac:dyDescent="0.2">
      <c r="A10" s="9" t="s">
        <v>49</v>
      </c>
      <c r="B10" s="1"/>
      <c r="C10" s="1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x14ac:dyDescent="0.2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2">
      <c r="A13" s="4" t="s">
        <v>50</v>
      </c>
      <c r="B13" s="1"/>
      <c r="C13" s="11"/>
      <c r="D13" s="36"/>
      <c r="E13" s="6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customHeight="1" x14ac:dyDescent="0.2">
      <c r="A14" s="8" t="s">
        <v>13</v>
      </c>
      <c r="B14" s="1"/>
      <c r="C14" s="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2">
      <c r="A16" s="1"/>
      <c r="B16" s="1"/>
      <c r="C16" s="1"/>
      <c r="D16" s="3"/>
      <c r="E16" s="1"/>
      <c r="F16" s="12"/>
      <c r="G16" s="1"/>
      <c r="H16" s="1"/>
      <c r="I16" s="1"/>
      <c r="J16" s="1"/>
      <c r="K16" s="1"/>
      <c r="L16" s="1"/>
      <c r="M16" s="1"/>
      <c r="N16" s="1"/>
    </row>
    <row r="17" spans="1:14" ht="13.5" customHeight="1" x14ac:dyDescent="0.2">
      <c r="A17" s="1"/>
      <c r="B17" s="1"/>
      <c r="C17" s="11"/>
      <c r="D17" s="38" t="s">
        <v>28</v>
      </c>
      <c r="E17" s="6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 x14ac:dyDescent="0.2">
      <c r="A18" s="4"/>
      <c r="B18" s="1"/>
      <c r="C18" s="1"/>
      <c r="D18" s="10"/>
      <c r="E18" s="1"/>
      <c r="F18" s="12"/>
      <c r="G18" s="1"/>
      <c r="H18" s="1"/>
      <c r="I18" s="1"/>
      <c r="J18" s="1"/>
      <c r="K18" s="1"/>
      <c r="L18" s="1"/>
      <c r="M18" s="1"/>
      <c r="N18" s="1"/>
    </row>
    <row r="19" spans="1:14" ht="9" customHeight="1" x14ac:dyDescent="0.2">
      <c r="A19" s="1"/>
      <c r="B19" s="1"/>
      <c r="C19" s="1"/>
      <c r="D19" s="1"/>
      <c r="E19" s="1"/>
      <c r="F19" s="12"/>
      <c r="G19" s="1"/>
      <c r="H19" s="1"/>
      <c r="I19" s="1"/>
      <c r="J19" s="1"/>
      <c r="K19" s="1"/>
      <c r="L19" s="1"/>
      <c r="M19" s="1"/>
      <c r="N19" s="1"/>
    </row>
    <row r="20" spans="1:14" ht="9" customHeight="1" x14ac:dyDescent="0.2">
      <c r="A20" s="4"/>
      <c r="B20" s="1"/>
      <c r="C20" s="1"/>
      <c r="D20" s="1"/>
      <c r="E20" s="1"/>
      <c r="F20" s="13"/>
      <c r="G20" s="1"/>
      <c r="H20" s="1"/>
      <c r="I20" s="1"/>
      <c r="J20" s="1"/>
      <c r="K20" s="1"/>
      <c r="L20" s="1"/>
      <c r="M20" s="1"/>
      <c r="N20" s="1"/>
    </row>
    <row r="21" spans="1:14" ht="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3.25" customHeight="1" x14ac:dyDescent="0.35">
      <c r="A22" s="1"/>
      <c r="B22" s="1"/>
      <c r="C22" s="40" t="s">
        <v>46</v>
      </c>
      <c r="D22" s="14"/>
      <c r="E22" s="14"/>
      <c r="F22" s="15"/>
      <c r="G22" s="14"/>
      <c r="H22" s="1"/>
      <c r="I22" s="1"/>
      <c r="J22" s="1"/>
      <c r="K22" s="1"/>
      <c r="L22" s="1"/>
      <c r="M22" s="1"/>
      <c r="N22" s="1"/>
    </row>
    <row r="23" spans="1:14" ht="12.75" customHeight="1" x14ac:dyDescent="0.2">
      <c r="A23" s="1"/>
      <c r="B23" s="1"/>
      <c r="C23" s="1"/>
      <c r="D23" s="1"/>
      <c r="E23" s="1"/>
      <c r="F23" s="1" t="s">
        <v>8</v>
      </c>
      <c r="G23" s="1"/>
      <c r="H23" s="1"/>
      <c r="I23" s="1"/>
      <c r="J23" s="1"/>
      <c r="K23" s="1"/>
      <c r="L23" s="1"/>
      <c r="M23" s="1"/>
      <c r="N23" s="1"/>
    </row>
    <row r="24" spans="1:1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hyperlinks>
    <hyperlink ref="D17" location="Answer!A1" display="Click for Answer"/>
    <hyperlink ref="D6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4"/>
  <sheetViews>
    <sheetView zoomScaleNormal="100" workbookViewId="0"/>
  </sheetViews>
  <sheetFormatPr defaultColWidth="9.140625" defaultRowHeight="12.75" customHeight="1" x14ac:dyDescent="0.2"/>
  <cols>
    <col min="1" max="1" width="9.140625" customWidth="1"/>
    <col min="2" max="2" width="71.7109375" customWidth="1"/>
    <col min="3" max="4" width="9.140625" customWidth="1"/>
    <col min="5" max="5" width="13.28515625" customWidth="1"/>
    <col min="6" max="15" width="9.140625" customWidth="1"/>
  </cols>
  <sheetData>
    <row r="1" spans="1:15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7" customHeight="1" x14ac:dyDescent="0.35">
      <c r="A4" s="16"/>
      <c r="B4" s="17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 customHeight="1" x14ac:dyDescent="0.2">
      <c r="A6" s="16"/>
      <c r="B6" s="16"/>
      <c r="C6" s="16"/>
      <c r="D6" s="16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customHeight="1" x14ac:dyDescent="0.25">
      <c r="A7" s="16"/>
      <c r="B7" s="19" t="s">
        <v>38</v>
      </c>
      <c r="C7" s="16"/>
      <c r="D7" s="20"/>
      <c r="E7" s="21" t="e">
        <f>+LookupTable!J6</f>
        <v>#N/A</v>
      </c>
      <c r="F7" s="22"/>
      <c r="G7" s="16"/>
      <c r="H7" s="16"/>
      <c r="I7" s="16"/>
      <c r="J7" s="16"/>
      <c r="K7" s="16"/>
      <c r="L7" s="16"/>
      <c r="M7" s="16"/>
      <c r="N7" s="16"/>
      <c r="O7" s="16"/>
    </row>
    <row r="8" spans="1:15" ht="13.5" customHeight="1" x14ac:dyDescent="0.2">
      <c r="A8" s="16"/>
      <c r="B8" s="16"/>
      <c r="C8" s="16"/>
      <c r="D8" s="16"/>
      <c r="E8" s="23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.75" customHeight="1" x14ac:dyDescent="0.25">
      <c r="A9" s="16"/>
      <c r="B9" s="19" t="s">
        <v>20</v>
      </c>
      <c r="C9" s="16"/>
      <c r="D9" s="20"/>
      <c r="E9" s="24" t="e">
        <f>+LookupTable!J7</f>
        <v>#N/A</v>
      </c>
      <c r="F9" s="22"/>
      <c r="G9" s="16"/>
      <c r="H9" s="16"/>
      <c r="I9" s="16"/>
      <c r="J9" s="16"/>
      <c r="K9" s="16"/>
      <c r="L9" s="16"/>
      <c r="M9" s="16"/>
      <c r="N9" s="16"/>
      <c r="O9" s="16"/>
    </row>
    <row r="10" spans="1:15" ht="12.75" customHeight="1" x14ac:dyDescent="0.2">
      <c r="A10" s="16"/>
      <c r="B10" s="16"/>
      <c r="C10" s="16"/>
      <c r="D10" s="16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 x14ac:dyDescent="0.2">
      <c r="A13" s="16"/>
      <c r="B13" s="26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4"/>
  <sheetViews>
    <sheetView zoomScaleNormal="100" workbookViewId="0">
      <selection activeCell="J6" sqref="J6"/>
    </sheetView>
  </sheetViews>
  <sheetFormatPr defaultColWidth="9.140625" defaultRowHeight="12.75" customHeight="1" x14ac:dyDescent="0.2"/>
  <cols>
    <col min="1" max="8" width="9.140625" customWidth="1"/>
    <col min="9" max="9" width="16.7109375" customWidth="1"/>
    <col min="10" max="10" width="12" customWidth="1"/>
  </cols>
  <sheetData>
    <row r="1" spans="1:10" ht="12.75" customHeight="1" x14ac:dyDescent="0.2">
      <c r="A1" s="27" t="s">
        <v>18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I1" s="29" t="s">
        <v>3</v>
      </c>
    </row>
    <row r="2" spans="1:10" ht="12.75" customHeight="1" x14ac:dyDescent="0.2">
      <c r="A2" s="30">
        <v>1000</v>
      </c>
      <c r="B2" s="50">
        <v>21900</v>
      </c>
      <c r="C2" s="51">
        <v>24600</v>
      </c>
      <c r="D2" s="51">
        <v>27400</v>
      </c>
      <c r="E2" s="51">
        <v>28700</v>
      </c>
      <c r="F2" s="51">
        <v>31500</v>
      </c>
      <c r="G2" s="52">
        <v>32800</v>
      </c>
      <c r="I2" s="29" t="s">
        <v>43</v>
      </c>
      <c r="J2" s="31">
        <f>+UserInput!D5</f>
        <v>0</v>
      </c>
    </row>
    <row r="3" spans="1:10" ht="12.75" customHeight="1" x14ac:dyDescent="0.2">
      <c r="A3" s="30">
        <v>28000</v>
      </c>
      <c r="B3" s="50">
        <v>21900</v>
      </c>
      <c r="C3" s="51">
        <v>24600</v>
      </c>
      <c r="D3" s="51">
        <v>27400</v>
      </c>
      <c r="E3" s="51">
        <v>28700</v>
      </c>
      <c r="F3" s="51">
        <v>31500</v>
      </c>
      <c r="G3" s="52">
        <v>32800</v>
      </c>
      <c r="I3" s="29" t="s">
        <v>36</v>
      </c>
      <c r="J3" s="32">
        <f>IF((UserInput!D13&lt;7),(UserInput!D13+1),7)</f>
        <v>1</v>
      </c>
    </row>
    <row r="4" spans="1:10" ht="12.75" customHeight="1" x14ac:dyDescent="0.2">
      <c r="A4" s="30">
        <v>30000</v>
      </c>
      <c r="B4" s="50">
        <v>21900</v>
      </c>
      <c r="C4" s="51">
        <v>24600</v>
      </c>
      <c r="D4" s="51">
        <v>27400</v>
      </c>
      <c r="E4" s="51">
        <v>28700</v>
      </c>
      <c r="F4" s="51">
        <v>31500</v>
      </c>
      <c r="G4" s="52">
        <v>32800</v>
      </c>
    </row>
    <row r="5" spans="1:10" ht="13.5" customHeight="1" x14ac:dyDescent="0.2">
      <c r="A5" s="30">
        <v>33000</v>
      </c>
      <c r="B5" s="50">
        <v>21900</v>
      </c>
      <c r="C5" s="51">
        <v>24600</v>
      </c>
      <c r="D5" s="51">
        <v>27400</v>
      </c>
      <c r="E5" s="51">
        <v>28700</v>
      </c>
      <c r="F5" s="51">
        <v>31500</v>
      </c>
      <c r="G5" s="52">
        <v>32800</v>
      </c>
      <c r="I5" s="29" t="s">
        <v>41</v>
      </c>
      <c r="J5" s="33" t="e">
        <f>VLOOKUP(UserInput!D9,A1:G29,J3,1)</f>
        <v>#N/A</v>
      </c>
    </row>
    <row r="6" spans="1:10" ht="12.75" customHeight="1" x14ac:dyDescent="0.2">
      <c r="A6" s="30">
        <v>36000</v>
      </c>
      <c r="B6" s="50">
        <v>21900</v>
      </c>
      <c r="C6" s="51">
        <v>24600</v>
      </c>
      <c r="D6" s="51">
        <v>27400</v>
      </c>
      <c r="E6" s="51">
        <v>28700</v>
      </c>
      <c r="F6" s="51">
        <v>31500</v>
      </c>
      <c r="G6" s="52">
        <v>32800</v>
      </c>
      <c r="I6" s="29" t="s">
        <v>44</v>
      </c>
      <c r="J6" s="33" t="e">
        <f>(+J5*J2)/100</f>
        <v>#N/A</v>
      </c>
    </row>
    <row r="7" spans="1:10" ht="12.75" customHeight="1" x14ac:dyDescent="0.2">
      <c r="A7" s="30">
        <v>39000</v>
      </c>
      <c r="B7" s="50">
        <v>21900</v>
      </c>
      <c r="C7" s="51">
        <v>24600</v>
      </c>
      <c r="D7" s="51">
        <v>27400</v>
      </c>
      <c r="E7" s="51">
        <v>28700</v>
      </c>
      <c r="F7" s="51">
        <v>31500</v>
      </c>
      <c r="G7" s="52">
        <v>32800</v>
      </c>
      <c r="I7" s="29" t="s">
        <v>45</v>
      </c>
      <c r="J7" s="34" t="e">
        <f>(+J6/366)*14</f>
        <v>#N/A</v>
      </c>
    </row>
    <row r="8" spans="1:10" ht="13.5" customHeight="1" thickBot="1" x14ac:dyDescent="0.25">
      <c r="A8" s="47">
        <v>42000</v>
      </c>
      <c r="B8" s="57">
        <v>22700</v>
      </c>
      <c r="C8" s="57">
        <v>25500</v>
      </c>
      <c r="D8" s="57">
        <v>28300</v>
      </c>
      <c r="E8" s="57">
        <v>29700</v>
      </c>
      <c r="F8" s="57">
        <v>32600</v>
      </c>
      <c r="G8" s="57">
        <v>34000</v>
      </c>
      <c r="I8" s="29" t="s">
        <v>56</v>
      </c>
      <c r="J8" s="34" t="e">
        <f>J6/26</f>
        <v>#N/A</v>
      </c>
    </row>
    <row r="9" spans="1:10" ht="12.75" customHeight="1" thickBot="1" x14ac:dyDescent="0.25">
      <c r="A9" s="47">
        <v>45000</v>
      </c>
      <c r="B9" s="57">
        <v>23400</v>
      </c>
      <c r="C9" s="57">
        <v>26400</v>
      </c>
      <c r="D9" s="57">
        <v>29300</v>
      </c>
      <c r="E9" s="57">
        <v>30800</v>
      </c>
      <c r="F9" s="57">
        <v>33700</v>
      </c>
      <c r="G9" s="57">
        <v>35200</v>
      </c>
    </row>
    <row r="10" spans="1:10" ht="12.75" customHeight="1" thickBot="1" x14ac:dyDescent="0.25">
      <c r="A10" s="47">
        <v>48000</v>
      </c>
      <c r="B10" s="57">
        <v>24200</v>
      </c>
      <c r="C10" s="57">
        <v>27200</v>
      </c>
      <c r="D10" s="57">
        <v>30200</v>
      </c>
      <c r="E10" s="57">
        <v>31800</v>
      </c>
      <c r="F10" s="57">
        <v>34800</v>
      </c>
      <c r="G10" s="57">
        <v>36300</v>
      </c>
    </row>
    <row r="11" spans="1:10" ht="12.75" customHeight="1" thickBot="1" x14ac:dyDescent="0.25">
      <c r="A11" s="47">
        <v>51000</v>
      </c>
      <c r="B11" s="57">
        <v>25100</v>
      </c>
      <c r="C11" s="57">
        <v>28200</v>
      </c>
      <c r="D11" s="57">
        <v>31400</v>
      </c>
      <c r="E11" s="57">
        <v>32900</v>
      </c>
      <c r="F11" s="57">
        <v>36100</v>
      </c>
      <c r="G11" s="57">
        <v>37600</v>
      </c>
    </row>
    <row r="12" spans="1:10" ht="13.5" customHeight="1" thickBot="1" x14ac:dyDescent="0.25">
      <c r="A12" s="47">
        <v>55000</v>
      </c>
      <c r="B12" s="57">
        <v>26100</v>
      </c>
      <c r="C12" s="57">
        <v>29300</v>
      </c>
      <c r="D12" s="57">
        <v>32600</v>
      </c>
      <c r="E12" s="57">
        <v>34200</v>
      </c>
      <c r="F12" s="57">
        <v>37500</v>
      </c>
      <c r="G12" s="57">
        <v>39100</v>
      </c>
    </row>
    <row r="13" spans="1:10" ht="12.75" customHeight="1" thickBot="1" x14ac:dyDescent="0.25">
      <c r="A13" s="47">
        <v>59000</v>
      </c>
      <c r="B13" s="57">
        <v>27100</v>
      </c>
      <c r="C13" s="57">
        <v>30500</v>
      </c>
      <c r="D13" s="57">
        <v>33800</v>
      </c>
      <c r="E13" s="57">
        <v>35500</v>
      </c>
      <c r="F13" s="57">
        <v>38900</v>
      </c>
      <c r="G13" s="57">
        <v>40600</v>
      </c>
    </row>
    <row r="14" spans="1:10" ht="12.75" customHeight="1" thickBot="1" x14ac:dyDescent="0.25">
      <c r="A14" s="47">
        <v>63000</v>
      </c>
      <c r="B14" s="57">
        <v>28000</v>
      </c>
      <c r="C14" s="57">
        <v>31600</v>
      </c>
      <c r="D14" s="57">
        <v>35100</v>
      </c>
      <c r="E14" s="57">
        <v>36800</v>
      </c>
      <c r="F14" s="57">
        <v>40300</v>
      </c>
      <c r="G14" s="57">
        <v>42100</v>
      </c>
    </row>
    <row r="15" spans="1:10" ht="12.75" customHeight="1" thickBot="1" x14ac:dyDescent="0.25">
      <c r="A15" s="47">
        <v>67000</v>
      </c>
      <c r="B15" s="57">
        <v>29000</v>
      </c>
      <c r="C15" s="57">
        <v>32600</v>
      </c>
      <c r="D15" s="57">
        <v>36300</v>
      </c>
      <c r="E15" s="57">
        <v>38100</v>
      </c>
      <c r="F15" s="57">
        <v>41700</v>
      </c>
      <c r="G15" s="57">
        <v>43500</v>
      </c>
    </row>
    <row r="16" spans="1:10" ht="13.5" customHeight="1" thickBot="1" x14ac:dyDescent="0.25">
      <c r="A16" s="47">
        <v>71000</v>
      </c>
      <c r="B16" s="57">
        <v>30000</v>
      </c>
      <c r="C16" s="57">
        <v>33700</v>
      </c>
      <c r="D16" s="57">
        <v>37500</v>
      </c>
      <c r="E16" s="57">
        <v>39300</v>
      </c>
      <c r="F16" s="57">
        <v>43100</v>
      </c>
      <c r="G16" s="57">
        <v>44900</v>
      </c>
    </row>
    <row r="17" spans="1:7" ht="12.75" customHeight="1" thickBot="1" x14ac:dyDescent="0.25">
      <c r="A17" s="47">
        <v>75000</v>
      </c>
      <c r="B17" s="57">
        <v>31000</v>
      </c>
      <c r="C17" s="57">
        <v>34900</v>
      </c>
      <c r="D17" s="57">
        <v>38800</v>
      </c>
      <c r="E17" s="57">
        <v>40700</v>
      </c>
      <c r="F17" s="57">
        <v>44600</v>
      </c>
      <c r="G17" s="57">
        <v>46500</v>
      </c>
    </row>
    <row r="18" spans="1:7" ht="12.75" customHeight="1" thickBot="1" x14ac:dyDescent="0.25">
      <c r="A18" s="47">
        <v>80000</v>
      </c>
      <c r="B18" s="59">
        <v>32200</v>
      </c>
      <c r="C18" s="57">
        <v>36200</v>
      </c>
      <c r="D18" s="57">
        <v>40200</v>
      </c>
      <c r="E18" s="57">
        <v>42200</v>
      </c>
      <c r="F18" s="57">
        <v>46300</v>
      </c>
      <c r="G18" s="57">
        <v>48300</v>
      </c>
    </row>
    <row r="19" spans="1:7" ht="12.75" customHeight="1" thickBot="1" x14ac:dyDescent="0.25">
      <c r="A19" s="47">
        <v>85000</v>
      </c>
      <c r="B19" s="59">
        <v>33300</v>
      </c>
      <c r="C19" s="57">
        <v>37500</v>
      </c>
      <c r="D19" s="57">
        <v>41700</v>
      </c>
      <c r="E19" s="57">
        <v>43700</v>
      </c>
      <c r="F19" s="57">
        <v>47900</v>
      </c>
      <c r="G19" s="57">
        <v>50000</v>
      </c>
    </row>
    <row r="20" spans="1:7" ht="12.75" customHeight="1" thickBot="1" x14ac:dyDescent="0.25">
      <c r="A20" s="47">
        <v>90000</v>
      </c>
      <c r="B20" s="57">
        <v>34500</v>
      </c>
      <c r="C20" s="57">
        <v>38800</v>
      </c>
      <c r="D20" s="57">
        <v>43100</v>
      </c>
      <c r="E20" s="57">
        <v>45200</v>
      </c>
      <c r="F20" s="57">
        <v>49500</v>
      </c>
      <c r="G20" s="57">
        <v>51700</v>
      </c>
    </row>
    <row r="21" spans="1:7" ht="12.75" customHeight="1" thickBot="1" x14ac:dyDescent="0.25">
      <c r="A21" s="47">
        <v>95000</v>
      </c>
      <c r="B21" s="57">
        <v>35600</v>
      </c>
      <c r="C21" s="57">
        <v>40000</v>
      </c>
      <c r="D21" s="57">
        <v>44500</v>
      </c>
      <c r="E21" s="57">
        <v>46700</v>
      </c>
      <c r="F21" s="57">
        <v>51100</v>
      </c>
      <c r="G21" s="57">
        <v>53300</v>
      </c>
    </row>
    <row r="22" spans="1:7" ht="13.5" customHeight="1" thickBot="1" x14ac:dyDescent="0.25">
      <c r="A22" s="47">
        <v>100000</v>
      </c>
      <c r="B22" s="57">
        <v>36800</v>
      </c>
      <c r="C22" s="57">
        <v>41400</v>
      </c>
      <c r="D22" s="57">
        <v>46000</v>
      </c>
      <c r="E22" s="57">
        <v>48300</v>
      </c>
      <c r="F22" s="57">
        <v>52900</v>
      </c>
      <c r="G22" s="57">
        <v>55100</v>
      </c>
    </row>
    <row r="23" spans="1:7" ht="12.75" customHeight="1" thickBot="1" x14ac:dyDescent="0.25">
      <c r="A23" s="47">
        <v>106000</v>
      </c>
      <c r="B23" s="57">
        <v>38100</v>
      </c>
      <c r="C23" s="57">
        <v>42800</v>
      </c>
      <c r="D23" s="57">
        <v>47600</v>
      </c>
      <c r="E23" s="57">
        <v>49900</v>
      </c>
      <c r="F23" s="57">
        <v>54700</v>
      </c>
      <c r="G23" s="57">
        <v>57100</v>
      </c>
    </row>
    <row r="24" spans="1:7" ht="12.75" customHeight="1" thickBot="1" x14ac:dyDescent="0.25">
      <c r="A24" s="47">
        <v>112000</v>
      </c>
      <c r="B24" s="57">
        <v>39300</v>
      </c>
      <c r="C24" s="57">
        <v>44200</v>
      </c>
      <c r="D24" s="57">
        <v>49100</v>
      </c>
      <c r="E24" s="57">
        <v>51600</v>
      </c>
      <c r="F24" s="57">
        <v>56500</v>
      </c>
      <c r="G24" s="57">
        <v>59000</v>
      </c>
    </row>
    <row r="25" spans="1:7" ht="12.75" customHeight="1" thickBot="1" x14ac:dyDescent="0.25">
      <c r="A25" s="47">
        <v>118000</v>
      </c>
      <c r="B25" s="57">
        <v>40600</v>
      </c>
      <c r="C25" s="57">
        <v>45700</v>
      </c>
      <c r="D25" s="57">
        <v>50800</v>
      </c>
      <c r="E25" s="57">
        <v>53400</v>
      </c>
      <c r="F25" s="57">
        <v>58400</v>
      </c>
      <c r="G25" s="57">
        <v>61000</v>
      </c>
    </row>
    <row r="26" spans="1:7" ht="13.5" customHeight="1" thickBot="1" x14ac:dyDescent="0.25">
      <c r="A26" s="47">
        <v>125000</v>
      </c>
      <c r="B26" s="57">
        <v>42100</v>
      </c>
      <c r="C26" s="57">
        <v>47300</v>
      </c>
      <c r="D26" s="57">
        <v>52600</v>
      </c>
      <c r="E26" s="57">
        <v>55200</v>
      </c>
      <c r="F26" s="57">
        <v>60500</v>
      </c>
      <c r="G26" s="57">
        <v>63100</v>
      </c>
    </row>
    <row r="27" spans="1:7" ht="12.75" customHeight="1" thickBot="1" x14ac:dyDescent="0.25">
      <c r="A27" s="47">
        <v>132000</v>
      </c>
      <c r="B27" s="57">
        <v>43400</v>
      </c>
      <c r="C27" s="57">
        <v>48900</v>
      </c>
      <c r="D27" s="57">
        <v>54300</v>
      </c>
      <c r="E27" s="57">
        <v>57000</v>
      </c>
      <c r="F27" s="57">
        <v>62400</v>
      </c>
      <c r="G27" s="57">
        <v>65100</v>
      </c>
    </row>
    <row r="28" spans="1:7" ht="12.75" customHeight="1" thickBot="1" x14ac:dyDescent="0.25">
      <c r="A28" s="53">
        <v>139000</v>
      </c>
      <c r="B28" s="58">
        <v>44800</v>
      </c>
      <c r="C28" s="58">
        <v>50400</v>
      </c>
      <c r="D28" s="58">
        <v>56000</v>
      </c>
      <c r="E28" s="58">
        <v>58800</v>
      </c>
      <c r="F28" s="58">
        <v>64400</v>
      </c>
      <c r="G28" s="58">
        <v>67200</v>
      </c>
    </row>
    <row r="29" spans="1:7" ht="12.75" customHeight="1" thickBot="1" x14ac:dyDescent="0.25">
      <c r="A29" s="47">
        <v>146000</v>
      </c>
      <c r="B29" s="58">
        <v>46100</v>
      </c>
      <c r="C29" s="58">
        <v>51800</v>
      </c>
      <c r="D29" s="58">
        <v>57600</v>
      </c>
      <c r="E29" s="58">
        <v>60500</v>
      </c>
      <c r="F29" s="58">
        <v>66200</v>
      </c>
      <c r="G29" s="58">
        <v>69100</v>
      </c>
    </row>
    <row r="30" spans="1:7" ht="13.5" customHeight="1" x14ac:dyDescent="0.2">
      <c r="A30" s="35"/>
      <c r="B30" s="28"/>
      <c r="C30" s="28"/>
      <c r="D30" s="28"/>
      <c r="E30" s="28"/>
      <c r="F30" s="33"/>
      <c r="G30" s="33"/>
    </row>
    <row r="31" spans="1:7" ht="12.75" customHeight="1" x14ac:dyDescent="0.2">
      <c r="A31" s="35"/>
      <c r="B31" s="28"/>
      <c r="C31" s="28"/>
      <c r="D31" s="28"/>
      <c r="E31" s="28"/>
      <c r="F31" s="33"/>
      <c r="G31" s="33"/>
    </row>
    <row r="32" spans="1:7" ht="12.75" customHeight="1" x14ac:dyDescent="0.2">
      <c r="A32" s="35"/>
      <c r="B32" s="28"/>
      <c r="C32" s="28"/>
      <c r="D32" s="28"/>
      <c r="E32" s="28"/>
      <c r="F32" s="33"/>
      <c r="G32" s="33"/>
    </row>
    <row r="33" spans="1:7" ht="12.75" customHeight="1" x14ac:dyDescent="0.2">
      <c r="A33" s="35"/>
      <c r="B33" s="28"/>
      <c r="C33" s="28"/>
      <c r="D33" s="28"/>
      <c r="E33" s="28"/>
      <c r="F33" s="33"/>
      <c r="G33" s="33"/>
    </row>
    <row r="34" spans="1:7" ht="12.75" customHeight="1" x14ac:dyDescent="0.2">
      <c r="A34" s="35"/>
      <c r="B34" s="28"/>
      <c r="C34" s="28"/>
      <c r="D34" s="28"/>
      <c r="E34" s="28"/>
      <c r="F34" s="33"/>
      <c r="G34" s="33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35"/>
  <sheetViews>
    <sheetView workbookViewId="0">
      <selection activeCell="B23" sqref="B23"/>
    </sheetView>
  </sheetViews>
  <sheetFormatPr defaultRowHeight="12.75" x14ac:dyDescent="0.2"/>
  <cols>
    <col min="1" max="1" width="18.85546875" customWidth="1"/>
    <col min="9" max="9" width="22.28515625" customWidth="1"/>
    <col min="17" max="17" width="20" customWidth="1"/>
    <col min="18" max="18" width="9.140625" customWidth="1"/>
    <col min="19" max="19" width="9.5703125" customWidth="1"/>
    <col min="20" max="24" width="9.140625" customWidth="1"/>
    <col min="25" max="25" width="17.85546875" customWidth="1"/>
    <col min="26" max="31" width="9.140625" customWidth="1"/>
  </cols>
  <sheetData>
    <row r="1" spans="1:31" x14ac:dyDescent="0.2">
      <c r="A1" t="s">
        <v>47</v>
      </c>
      <c r="I1" t="s">
        <v>48</v>
      </c>
      <c r="Q1" t="s">
        <v>53</v>
      </c>
      <c r="Y1" t="s">
        <v>54</v>
      </c>
    </row>
    <row r="2" spans="1:31" ht="13.5" thickBot="1" x14ac:dyDescent="0.25">
      <c r="Q2" s="41" t="s">
        <v>51</v>
      </c>
      <c r="R2" s="62">
        <v>46100</v>
      </c>
      <c r="S2" s="62">
        <v>51800</v>
      </c>
      <c r="T2" s="62">
        <v>57600</v>
      </c>
      <c r="U2" s="62">
        <v>60500</v>
      </c>
      <c r="V2" s="62">
        <v>66200</v>
      </c>
      <c r="W2" s="62">
        <v>69100</v>
      </c>
      <c r="Y2" s="48">
        <v>27999</v>
      </c>
      <c r="Z2" s="54">
        <v>21700</v>
      </c>
      <c r="AA2" s="56">
        <v>24600</v>
      </c>
      <c r="AB2" s="54">
        <v>27400</v>
      </c>
      <c r="AC2" s="54">
        <v>28700</v>
      </c>
      <c r="AD2" s="54">
        <v>31500</v>
      </c>
      <c r="AE2" s="54">
        <v>32800</v>
      </c>
    </row>
    <row r="3" spans="1:31" ht="13.5" thickBot="1" x14ac:dyDescent="0.25">
      <c r="A3" s="41" t="s">
        <v>12</v>
      </c>
      <c r="B3" s="39">
        <v>41300</v>
      </c>
      <c r="C3" s="39">
        <v>46400</v>
      </c>
      <c r="D3" s="39">
        <v>51600</v>
      </c>
      <c r="E3" s="39">
        <v>54200</v>
      </c>
      <c r="F3" s="39">
        <v>59300</v>
      </c>
      <c r="G3" s="39">
        <v>61900</v>
      </c>
      <c r="I3" s="46">
        <v>28000</v>
      </c>
      <c r="J3" s="44">
        <v>14700</v>
      </c>
      <c r="K3" s="44">
        <v>16600</v>
      </c>
      <c r="L3" s="44">
        <v>18400</v>
      </c>
      <c r="M3" s="44">
        <v>19300</v>
      </c>
      <c r="N3" s="45">
        <v>21200</v>
      </c>
      <c r="O3" s="45">
        <v>22100</v>
      </c>
      <c r="Q3" s="42" t="s">
        <v>52</v>
      </c>
      <c r="R3" s="62">
        <v>44800</v>
      </c>
      <c r="S3" s="62">
        <v>50400</v>
      </c>
      <c r="T3" s="62">
        <v>56000</v>
      </c>
      <c r="U3" s="62">
        <v>58800</v>
      </c>
      <c r="V3" s="62">
        <v>64400</v>
      </c>
      <c r="W3" s="62">
        <v>67200</v>
      </c>
      <c r="Y3" s="42" t="s">
        <v>11</v>
      </c>
      <c r="Z3" s="54">
        <v>21700</v>
      </c>
      <c r="AA3" s="56">
        <v>24600</v>
      </c>
      <c r="AB3" s="54">
        <v>27400</v>
      </c>
      <c r="AC3" s="54">
        <v>28700</v>
      </c>
      <c r="AD3" s="54">
        <v>31500</v>
      </c>
      <c r="AE3" s="54">
        <v>32800</v>
      </c>
    </row>
    <row r="4" spans="1:31" ht="13.5" thickBot="1" x14ac:dyDescent="0.25">
      <c r="A4" s="42" t="s">
        <v>33</v>
      </c>
      <c r="B4" s="44">
        <v>39300</v>
      </c>
      <c r="C4" s="44">
        <v>44200</v>
      </c>
      <c r="D4" s="44">
        <v>49100</v>
      </c>
      <c r="E4" s="44">
        <v>51600</v>
      </c>
      <c r="F4" s="45">
        <v>56500</v>
      </c>
      <c r="G4" s="45">
        <v>58900</v>
      </c>
      <c r="I4" s="42" t="s">
        <v>11</v>
      </c>
      <c r="J4" s="44">
        <v>15300</v>
      </c>
      <c r="K4" s="44">
        <v>17200</v>
      </c>
      <c r="L4" s="44">
        <v>19100</v>
      </c>
      <c r="M4" s="44">
        <v>20100</v>
      </c>
      <c r="N4" s="45">
        <v>22000</v>
      </c>
      <c r="O4" s="45">
        <v>22900</v>
      </c>
      <c r="Q4" s="42" t="s">
        <v>33</v>
      </c>
      <c r="R4" s="60">
        <v>43400</v>
      </c>
      <c r="S4" s="60">
        <v>48900</v>
      </c>
      <c r="T4" s="60">
        <v>54300</v>
      </c>
      <c r="U4" s="60">
        <v>57000</v>
      </c>
      <c r="V4" s="60">
        <v>62400</v>
      </c>
      <c r="W4" s="60">
        <v>65100</v>
      </c>
      <c r="Y4" s="43" t="s">
        <v>0</v>
      </c>
      <c r="Z4" s="54">
        <v>21700</v>
      </c>
      <c r="AA4" s="56">
        <v>24600</v>
      </c>
      <c r="AB4" s="54">
        <v>27400</v>
      </c>
      <c r="AC4" s="54">
        <v>28700</v>
      </c>
      <c r="AD4" s="54">
        <v>31500</v>
      </c>
      <c r="AE4" s="54">
        <v>32800</v>
      </c>
    </row>
    <row r="5" spans="1:31" ht="13.5" thickBot="1" x14ac:dyDescent="0.25">
      <c r="A5" s="42" t="s">
        <v>14</v>
      </c>
      <c r="B5" s="44">
        <v>38100</v>
      </c>
      <c r="C5" s="44">
        <v>42800</v>
      </c>
      <c r="D5" s="44">
        <v>47600</v>
      </c>
      <c r="E5" s="44">
        <v>50000</v>
      </c>
      <c r="F5" s="45">
        <v>54700</v>
      </c>
      <c r="G5" s="45">
        <v>57100</v>
      </c>
      <c r="I5" s="42" t="s">
        <v>0</v>
      </c>
      <c r="J5" s="44">
        <v>15900</v>
      </c>
      <c r="K5" s="44">
        <v>17900</v>
      </c>
      <c r="L5" s="44">
        <v>19900</v>
      </c>
      <c r="M5" s="44">
        <v>20900</v>
      </c>
      <c r="N5" s="45">
        <v>22900</v>
      </c>
      <c r="O5" s="45">
        <v>23900</v>
      </c>
      <c r="Q5" s="42" t="s">
        <v>14</v>
      </c>
      <c r="R5" s="60">
        <v>42100</v>
      </c>
      <c r="S5" s="60">
        <v>47300</v>
      </c>
      <c r="T5" s="60">
        <v>52600</v>
      </c>
      <c r="U5" s="60">
        <v>55200</v>
      </c>
      <c r="V5" s="60">
        <v>60500</v>
      </c>
      <c r="W5" s="60">
        <v>63100</v>
      </c>
      <c r="Y5" s="41" t="s">
        <v>9</v>
      </c>
      <c r="Z5" s="54">
        <v>21700</v>
      </c>
      <c r="AA5" s="56">
        <v>24600</v>
      </c>
      <c r="AB5" s="54">
        <v>27400</v>
      </c>
      <c r="AC5" s="54">
        <v>28700</v>
      </c>
      <c r="AD5" s="54">
        <v>31500</v>
      </c>
      <c r="AE5" s="54">
        <v>32800</v>
      </c>
    </row>
    <row r="6" spans="1:31" ht="13.5" thickBot="1" x14ac:dyDescent="0.25">
      <c r="A6" s="42" t="s">
        <v>6</v>
      </c>
      <c r="B6" s="44">
        <v>36800</v>
      </c>
      <c r="C6" s="44">
        <v>41400</v>
      </c>
      <c r="D6" s="44">
        <v>46000</v>
      </c>
      <c r="E6" s="44">
        <v>48300</v>
      </c>
      <c r="F6" s="45">
        <v>52900</v>
      </c>
      <c r="G6" s="45">
        <v>55200</v>
      </c>
      <c r="I6" s="42" t="s">
        <v>9</v>
      </c>
      <c r="J6" s="44">
        <v>16800</v>
      </c>
      <c r="K6" s="44">
        <v>18900</v>
      </c>
      <c r="L6" s="44">
        <v>21000</v>
      </c>
      <c r="M6" s="44">
        <v>22100</v>
      </c>
      <c r="N6" s="45">
        <v>24100</v>
      </c>
      <c r="O6" s="45">
        <v>25200</v>
      </c>
      <c r="Q6" s="42" t="s">
        <v>6</v>
      </c>
      <c r="R6" s="60">
        <v>40600</v>
      </c>
      <c r="S6" s="60">
        <v>45700</v>
      </c>
      <c r="T6" s="60">
        <v>50800</v>
      </c>
      <c r="U6" s="60">
        <v>53400</v>
      </c>
      <c r="V6" s="60">
        <v>58400</v>
      </c>
      <c r="W6" s="60">
        <v>61000</v>
      </c>
      <c r="Y6" s="42" t="s">
        <v>39</v>
      </c>
      <c r="Z6" s="54">
        <v>21700</v>
      </c>
      <c r="AA6" s="56">
        <v>24600</v>
      </c>
      <c r="AB6" s="54">
        <v>27400</v>
      </c>
      <c r="AC6" s="54">
        <v>28700</v>
      </c>
      <c r="AD6" s="54">
        <v>31500</v>
      </c>
      <c r="AE6" s="54">
        <v>32800</v>
      </c>
    </row>
    <row r="7" spans="1:31" ht="13.5" thickBot="1" x14ac:dyDescent="0.25">
      <c r="A7" s="42" t="s">
        <v>34</v>
      </c>
      <c r="B7" s="44">
        <v>35500</v>
      </c>
      <c r="C7" s="44">
        <v>40000</v>
      </c>
      <c r="D7" s="44">
        <v>44400</v>
      </c>
      <c r="E7" s="44">
        <v>46600</v>
      </c>
      <c r="F7" s="45">
        <v>51100</v>
      </c>
      <c r="G7" s="45">
        <v>53300</v>
      </c>
      <c r="I7" s="42" t="s">
        <v>39</v>
      </c>
      <c r="J7" s="44">
        <v>17600</v>
      </c>
      <c r="K7" s="44">
        <v>19800</v>
      </c>
      <c r="L7" s="44">
        <v>22000</v>
      </c>
      <c r="M7" s="44">
        <v>23100</v>
      </c>
      <c r="N7" s="45">
        <v>25300</v>
      </c>
      <c r="O7" s="45">
        <v>26400</v>
      </c>
      <c r="Q7" s="42" t="s">
        <v>34</v>
      </c>
      <c r="R7" s="60">
        <v>39300</v>
      </c>
      <c r="S7" s="60">
        <v>44200</v>
      </c>
      <c r="T7" s="60">
        <v>49100</v>
      </c>
      <c r="U7" s="60">
        <v>51600</v>
      </c>
      <c r="V7" s="60">
        <v>56500</v>
      </c>
      <c r="W7" s="60">
        <v>59000</v>
      </c>
      <c r="Y7" s="42" t="s">
        <v>31</v>
      </c>
      <c r="Z7" s="54">
        <v>21700</v>
      </c>
      <c r="AA7" s="56">
        <v>24600</v>
      </c>
      <c r="AB7" s="54">
        <v>27400</v>
      </c>
      <c r="AC7" s="54">
        <v>28700</v>
      </c>
      <c r="AD7" s="54">
        <v>31500</v>
      </c>
      <c r="AE7" s="54">
        <v>32800</v>
      </c>
    </row>
    <row r="8" spans="1:31" ht="13.5" thickBot="1" x14ac:dyDescent="0.25">
      <c r="A8" s="42" t="s">
        <v>21</v>
      </c>
      <c r="B8" s="44">
        <v>34300</v>
      </c>
      <c r="C8" s="44">
        <v>38600</v>
      </c>
      <c r="D8" s="44">
        <v>42900</v>
      </c>
      <c r="E8" s="44">
        <v>45000</v>
      </c>
      <c r="F8" s="45">
        <v>49300</v>
      </c>
      <c r="G8" s="45">
        <v>51500</v>
      </c>
      <c r="I8" s="42" t="s">
        <v>31</v>
      </c>
      <c r="J8" s="44">
        <v>18400</v>
      </c>
      <c r="K8" s="44">
        <v>20700</v>
      </c>
      <c r="L8" s="44">
        <v>23000</v>
      </c>
      <c r="M8" s="44">
        <v>24200</v>
      </c>
      <c r="N8" s="45">
        <v>26400</v>
      </c>
      <c r="O8" s="45">
        <v>27600</v>
      </c>
      <c r="Q8" s="42" t="s">
        <v>21</v>
      </c>
      <c r="R8" s="60">
        <v>38100</v>
      </c>
      <c r="S8" s="60">
        <v>42800</v>
      </c>
      <c r="T8" s="60">
        <v>47600</v>
      </c>
      <c r="U8" s="60">
        <v>49900</v>
      </c>
      <c r="V8" s="60">
        <v>54700</v>
      </c>
      <c r="W8" s="60">
        <v>57100</v>
      </c>
      <c r="Y8" s="42" t="s">
        <v>35</v>
      </c>
      <c r="Z8" s="60">
        <v>22700</v>
      </c>
      <c r="AA8" s="60">
        <v>25500</v>
      </c>
      <c r="AB8" s="60">
        <v>28300</v>
      </c>
      <c r="AC8" s="60">
        <v>29700</v>
      </c>
      <c r="AD8" s="60">
        <v>32600</v>
      </c>
      <c r="AE8" s="60">
        <v>34000</v>
      </c>
    </row>
    <row r="9" spans="1:31" ht="13.5" thickBot="1" x14ac:dyDescent="0.25">
      <c r="A9" s="42" t="s">
        <v>2</v>
      </c>
      <c r="B9" s="44">
        <v>33100</v>
      </c>
      <c r="C9" s="44">
        <v>37300</v>
      </c>
      <c r="D9" s="44">
        <v>41400</v>
      </c>
      <c r="E9" s="44">
        <v>43500</v>
      </c>
      <c r="F9" s="45">
        <v>47600</v>
      </c>
      <c r="G9" s="45">
        <v>49700</v>
      </c>
      <c r="I9" s="42" t="s">
        <v>35</v>
      </c>
      <c r="J9" s="44">
        <v>19200</v>
      </c>
      <c r="K9" s="44">
        <v>21600</v>
      </c>
      <c r="L9" s="44">
        <v>24000</v>
      </c>
      <c r="M9" s="44">
        <v>25200</v>
      </c>
      <c r="N9" s="45">
        <v>27600</v>
      </c>
      <c r="O9" s="45">
        <v>28800</v>
      </c>
      <c r="Q9" s="42" t="s">
        <v>2</v>
      </c>
      <c r="R9" s="60">
        <v>36800</v>
      </c>
      <c r="S9" s="60">
        <v>41400</v>
      </c>
      <c r="T9" s="60">
        <v>46000</v>
      </c>
      <c r="U9" s="60">
        <v>48300</v>
      </c>
      <c r="V9" s="60">
        <v>52900</v>
      </c>
      <c r="W9" s="60">
        <v>55100</v>
      </c>
      <c r="Y9" s="42" t="s">
        <v>37</v>
      </c>
      <c r="Z9" s="60">
        <v>23400</v>
      </c>
      <c r="AA9" s="60">
        <v>26400</v>
      </c>
      <c r="AB9" s="60">
        <v>29300</v>
      </c>
      <c r="AC9" s="60">
        <v>30800</v>
      </c>
      <c r="AD9" s="60">
        <v>33700</v>
      </c>
      <c r="AE9" s="60">
        <v>35200</v>
      </c>
    </row>
    <row r="10" spans="1:31" ht="13.5" thickBot="1" x14ac:dyDescent="0.25">
      <c r="A10" s="42" t="s">
        <v>10</v>
      </c>
      <c r="B10" s="44">
        <v>32000</v>
      </c>
      <c r="C10" s="44">
        <v>36000</v>
      </c>
      <c r="D10" s="44">
        <v>40000</v>
      </c>
      <c r="E10" s="44">
        <v>42000</v>
      </c>
      <c r="F10" s="45">
        <v>46000</v>
      </c>
      <c r="G10" s="45">
        <v>48000</v>
      </c>
      <c r="I10" s="42" t="s">
        <v>37</v>
      </c>
      <c r="J10" s="44">
        <v>20000</v>
      </c>
      <c r="K10" s="44">
        <v>22500</v>
      </c>
      <c r="L10" s="44">
        <v>25000</v>
      </c>
      <c r="M10" s="44">
        <v>26300</v>
      </c>
      <c r="N10" s="45">
        <v>28700</v>
      </c>
      <c r="O10" s="45">
        <v>30000</v>
      </c>
      <c r="Q10" s="42" t="s">
        <v>10</v>
      </c>
      <c r="R10" s="60">
        <v>35600</v>
      </c>
      <c r="S10" s="60">
        <v>40000</v>
      </c>
      <c r="T10" s="60">
        <v>44500</v>
      </c>
      <c r="U10" s="60">
        <v>46700</v>
      </c>
      <c r="V10" s="60">
        <v>51100</v>
      </c>
      <c r="W10" s="60">
        <v>53300</v>
      </c>
      <c r="Y10" s="41" t="s">
        <v>24</v>
      </c>
      <c r="Z10" s="60">
        <v>24200</v>
      </c>
      <c r="AA10" s="60">
        <v>27200</v>
      </c>
      <c r="AB10" s="60">
        <v>30200</v>
      </c>
      <c r="AC10" s="60">
        <v>31800</v>
      </c>
      <c r="AD10" s="60">
        <v>34800</v>
      </c>
      <c r="AE10" s="60">
        <v>36300</v>
      </c>
    </row>
    <row r="11" spans="1:31" ht="13.5" thickBot="1" x14ac:dyDescent="0.25">
      <c r="A11" s="42" t="s">
        <v>30</v>
      </c>
      <c r="B11" s="44">
        <v>31000</v>
      </c>
      <c r="C11" s="44">
        <v>34800</v>
      </c>
      <c r="D11" s="44">
        <v>38700</v>
      </c>
      <c r="E11" s="44">
        <v>40600</v>
      </c>
      <c r="F11" s="45">
        <v>44500</v>
      </c>
      <c r="G11" s="45">
        <v>46400</v>
      </c>
      <c r="I11" s="41" t="s">
        <v>24</v>
      </c>
      <c r="J11" s="44">
        <v>20700</v>
      </c>
      <c r="K11" s="44">
        <v>23300</v>
      </c>
      <c r="L11" s="44">
        <v>25900</v>
      </c>
      <c r="M11" s="44">
        <v>27200</v>
      </c>
      <c r="N11" s="45">
        <v>29800</v>
      </c>
      <c r="O11" s="45">
        <v>31100</v>
      </c>
      <c r="Q11" s="42" t="s">
        <v>30</v>
      </c>
      <c r="R11" s="60">
        <v>34500</v>
      </c>
      <c r="S11" s="60">
        <v>38800</v>
      </c>
      <c r="T11" s="60">
        <v>43100</v>
      </c>
      <c r="U11" s="60">
        <v>45200</v>
      </c>
      <c r="V11" s="60">
        <v>49500</v>
      </c>
      <c r="W11" s="60">
        <v>51700</v>
      </c>
      <c r="Y11" s="42" t="s">
        <v>32</v>
      </c>
      <c r="Z11" s="60">
        <v>25100</v>
      </c>
      <c r="AA11" s="60">
        <v>28200</v>
      </c>
      <c r="AB11" s="60">
        <v>31400</v>
      </c>
      <c r="AC11" s="60">
        <v>32900</v>
      </c>
      <c r="AD11" s="60">
        <v>36100</v>
      </c>
      <c r="AE11" s="60">
        <v>37600</v>
      </c>
    </row>
    <row r="12" spans="1:31" ht="13.5" thickBot="1" x14ac:dyDescent="0.25">
      <c r="A12" s="41" t="s">
        <v>4</v>
      </c>
      <c r="B12" s="44">
        <v>29800</v>
      </c>
      <c r="C12" s="44">
        <v>33600</v>
      </c>
      <c r="D12" s="44">
        <v>37300</v>
      </c>
      <c r="E12" s="44">
        <v>39200</v>
      </c>
      <c r="F12" s="45">
        <v>42900</v>
      </c>
      <c r="G12" s="45">
        <v>44800</v>
      </c>
      <c r="I12" s="42" t="s">
        <v>32</v>
      </c>
      <c r="J12" s="44">
        <v>21700</v>
      </c>
      <c r="K12" s="44">
        <v>24400</v>
      </c>
      <c r="L12" s="44">
        <v>27100</v>
      </c>
      <c r="M12" s="44">
        <v>28500</v>
      </c>
      <c r="N12" s="45">
        <v>31200</v>
      </c>
      <c r="O12" s="45">
        <v>32500</v>
      </c>
      <c r="Q12" s="41" t="s">
        <v>4</v>
      </c>
      <c r="R12" s="61">
        <v>33300</v>
      </c>
      <c r="S12" s="60">
        <v>37500</v>
      </c>
      <c r="T12" s="60">
        <v>41700</v>
      </c>
      <c r="U12" s="60">
        <v>43700</v>
      </c>
      <c r="V12" s="60">
        <v>47900</v>
      </c>
      <c r="W12" s="60">
        <v>50000</v>
      </c>
      <c r="Y12" s="42" t="s">
        <v>29</v>
      </c>
      <c r="Z12" s="60">
        <v>26100</v>
      </c>
      <c r="AA12" s="60">
        <v>29300</v>
      </c>
      <c r="AB12" s="60">
        <v>32600</v>
      </c>
      <c r="AC12" s="60">
        <v>34200</v>
      </c>
      <c r="AD12" s="60">
        <v>37500</v>
      </c>
      <c r="AE12" s="60">
        <v>39100</v>
      </c>
    </row>
    <row r="13" spans="1:31" ht="13.5" thickBot="1" x14ac:dyDescent="0.25">
      <c r="A13" s="42" t="s">
        <v>22</v>
      </c>
      <c r="B13" s="44">
        <v>28700</v>
      </c>
      <c r="C13" s="44">
        <v>32300</v>
      </c>
      <c r="D13" s="44">
        <v>35900</v>
      </c>
      <c r="E13" s="44">
        <v>37700</v>
      </c>
      <c r="F13" s="45">
        <v>41300</v>
      </c>
      <c r="G13" s="45">
        <v>43100</v>
      </c>
      <c r="I13" s="42" t="s">
        <v>29</v>
      </c>
      <c r="J13" s="44">
        <v>22600</v>
      </c>
      <c r="K13" s="44">
        <v>25500</v>
      </c>
      <c r="L13" s="44">
        <v>28300</v>
      </c>
      <c r="M13" s="44">
        <v>29700</v>
      </c>
      <c r="N13" s="45">
        <v>32500</v>
      </c>
      <c r="O13" s="45">
        <v>34000</v>
      </c>
      <c r="Q13" s="42" t="s">
        <v>22</v>
      </c>
      <c r="R13" s="61">
        <v>32200</v>
      </c>
      <c r="S13" s="60">
        <v>36200</v>
      </c>
      <c r="T13" s="60">
        <v>40200</v>
      </c>
      <c r="U13" s="60">
        <v>42200</v>
      </c>
      <c r="V13" s="60">
        <v>46300</v>
      </c>
      <c r="W13" s="60">
        <v>48300</v>
      </c>
      <c r="Y13" s="41" t="s">
        <v>5</v>
      </c>
      <c r="Z13" s="60">
        <v>27100</v>
      </c>
      <c r="AA13" s="60">
        <v>30500</v>
      </c>
      <c r="AB13" s="60">
        <v>33800</v>
      </c>
      <c r="AC13" s="60">
        <v>35500</v>
      </c>
      <c r="AD13" s="60">
        <v>38900</v>
      </c>
      <c r="AE13" s="60">
        <v>40600</v>
      </c>
    </row>
    <row r="14" spans="1:31" ht="13.5" thickBot="1" x14ac:dyDescent="0.25">
      <c r="A14" s="42" t="s">
        <v>40</v>
      </c>
      <c r="B14" s="44">
        <v>27600</v>
      </c>
      <c r="C14" s="44">
        <v>31100</v>
      </c>
      <c r="D14" s="44">
        <v>34500</v>
      </c>
      <c r="E14" s="44">
        <v>36200</v>
      </c>
      <c r="F14" s="45">
        <v>39700</v>
      </c>
      <c r="G14" s="45">
        <v>41400</v>
      </c>
      <c r="I14" s="42" t="s">
        <v>5</v>
      </c>
      <c r="J14" s="44">
        <v>23700</v>
      </c>
      <c r="K14" s="44">
        <v>26600</v>
      </c>
      <c r="L14" s="44">
        <v>29600</v>
      </c>
      <c r="M14" s="44">
        <v>31100</v>
      </c>
      <c r="N14" s="45">
        <v>34000</v>
      </c>
      <c r="O14" s="45">
        <v>35500</v>
      </c>
      <c r="Q14" s="42" t="s">
        <v>40</v>
      </c>
      <c r="R14" s="60">
        <v>31000</v>
      </c>
      <c r="S14" s="60">
        <v>34900</v>
      </c>
      <c r="T14" s="60">
        <v>38800</v>
      </c>
      <c r="U14" s="60">
        <v>40700</v>
      </c>
      <c r="V14" s="60">
        <v>44600</v>
      </c>
      <c r="W14" s="60">
        <v>46500</v>
      </c>
      <c r="Y14" s="42" t="s">
        <v>16</v>
      </c>
      <c r="Z14" s="60">
        <v>28000</v>
      </c>
      <c r="AA14" s="60">
        <v>31600</v>
      </c>
      <c r="AB14" s="60">
        <v>35100</v>
      </c>
      <c r="AC14" s="60">
        <v>36800</v>
      </c>
      <c r="AD14" s="60">
        <v>40300</v>
      </c>
      <c r="AE14" s="60">
        <v>42100</v>
      </c>
    </row>
    <row r="15" spans="1:31" ht="13.5" thickBot="1" x14ac:dyDescent="0.25">
      <c r="A15" s="42" t="s">
        <v>1</v>
      </c>
      <c r="B15" s="44">
        <v>26600</v>
      </c>
      <c r="C15" s="44">
        <v>29900</v>
      </c>
      <c r="D15" s="44">
        <v>33200</v>
      </c>
      <c r="E15" s="44">
        <v>34900</v>
      </c>
      <c r="F15" s="45">
        <v>38200</v>
      </c>
      <c r="G15" s="45">
        <v>39800</v>
      </c>
      <c r="I15" s="42" t="s">
        <v>16</v>
      </c>
      <c r="J15" s="44">
        <v>24600</v>
      </c>
      <c r="K15" s="44">
        <v>27700</v>
      </c>
      <c r="L15" s="44">
        <v>30800</v>
      </c>
      <c r="M15" s="44">
        <v>32300</v>
      </c>
      <c r="N15" s="45">
        <v>35400</v>
      </c>
      <c r="O15" s="45">
        <v>37000</v>
      </c>
      <c r="Q15" s="42" t="s">
        <v>1</v>
      </c>
      <c r="R15" s="60">
        <v>30000</v>
      </c>
      <c r="S15" s="60">
        <v>33700</v>
      </c>
      <c r="T15" s="60">
        <v>37500</v>
      </c>
      <c r="U15" s="60">
        <v>39300</v>
      </c>
      <c r="V15" s="60">
        <v>43100</v>
      </c>
      <c r="W15" s="60">
        <v>44900</v>
      </c>
      <c r="Y15" s="42" t="s">
        <v>19</v>
      </c>
      <c r="Z15" s="60">
        <v>29000</v>
      </c>
      <c r="AA15" s="60">
        <v>32600</v>
      </c>
      <c r="AB15" s="60">
        <v>36300</v>
      </c>
      <c r="AC15" s="60">
        <v>38100</v>
      </c>
      <c r="AD15" s="60">
        <v>41700</v>
      </c>
      <c r="AE15" s="60">
        <v>43500</v>
      </c>
    </row>
    <row r="16" spans="1:31" ht="13.5" thickBot="1" x14ac:dyDescent="0.25">
      <c r="A16" s="42" t="s">
        <v>19</v>
      </c>
      <c r="B16" s="44">
        <v>25600</v>
      </c>
      <c r="C16" s="44">
        <v>28800</v>
      </c>
      <c r="D16" s="44">
        <v>32000</v>
      </c>
      <c r="E16" s="44">
        <v>33600</v>
      </c>
      <c r="F16" s="45">
        <v>36800</v>
      </c>
      <c r="G16" s="45">
        <v>38400</v>
      </c>
      <c r="I16" s="42" t="s">
        <v>19</v>
      </c>
      <c r="J16" s="44">
        <v>25600</v>
      </c>
      <c r="K16" s="44">
        <v>28800</v>
      </c>
      <c r="L16" s="44">
        <v>32000</v>
      </c>
      <c r="M16" s="44">
        <v>33600</v>
      </c>
      <c r="N16" s="45">
        <v>36800</v>
      </c>
      <c r="O16" s="45">
        <v>38400</v>
      </c>
      <c r="Q16" s="42" t="s">
        <v>19</v>
      </c>
      <c r="R16" s="60">
        <v>29000</v>
      </c>
      <c r="S16" s="60">
        <v>32600</v>
      </c>
      <c r="T16" s="60">
        <v>36300</v>
      </c>
      <c r="U16" s="60">
        <v>38100</v>
      </c>
      <c r="V16" s="60">
        <v>41700</v>
      </c>
      <c r="W16" s="60">
        <v>43500</v>
      </c>
      <c r="Y16" s="42" t="s">
        <v>1</v>
      </c>
      <c r="Z16" s="60">
        <v>30000</v>
      </c>
      <c r="AA16" s="60">
        <v>33700</v>
      </c>
      <c r="AB16" s="60">
        <v>37500</v>
      </c>
      <c r="AC16" s="60">
        <v>39300</v>
      </c>
      <c r="AD16" s="60">
        <v>43100</v>
      </c>
      <c r="AE16" s="60">
        <v>44900</v>
      </c>
    </row>
    <row r="17" spans="1:31" ht="13.5" thickBot="1" x14ac:dyDescent="0.25">
      <c r="A17" s="42" t="s">
        <v>16</v>
      </c>
      <c r="B17" s="44">
        <v>24600</v>
      </c>
      <c r="C17" s="44">
        <v>27700</v>
      </c>
      <c r="D17" s="44">
        <v>30800</v>
      </c>
      <c r="E17" s="44">
        <v>32300</v>
      </c>
      <c r="F17" s="45">
        <v>35400</v>
      </c>
      <c r="G17" s="45">
        <v>37000</v>
      </c>
      <c r="I17" s="41" t="s">
        <v>1</v>
      </c>
      <c r="J17" s="44">
        <v>26600</v>
      </c>
      <c r="K17" s="44">
        <v>29900</v>
      </c>
      <c r="L17" s="44">
        <v>33200</v>
      </c>
      <c r="M17" s="44">
        <v>34900</v>
      </c>
      <c r="N17" s="45">
        <v>38200</v>
      </c>
      <c r="O17" s="45">
        <v>39800</v>
      </c>
      <c r="Q17" s="42" t="s">
        <v>16</v>
      </c>
      <c r="R17" s="60">
        <v>28000</v>
      </c>
      <c r="S17" s="60">
        <v>31600</v>
      </c>
      <c r="T17" s="60">
        <v>35100</v>
      </c>
      <c r="U17" s="60">
        <v>36800</v>
      </c>
      <c r="V17" s="60">
        <v>40300</v>
      </c>
      <c r="W17" s="60">
        <v>42100</v>
      </c>
      <c r="Y17" s="42" t="s">
        <v>40</v>
      </c>
      <c r="Z17" s="60">
        <v>31000</v>
      </c>
      <c r="AA17" s="60">
        <v>34900</v>
      </c>
      <c r="AB17" s="60">
        <v>38800</v>
      </c>
      <c r="AC17" s="60">
        <v>40700</v>
      </c>
      <c r="AD17" s="60">
        <v>44600</v>
      </c>
      <c r="AE17" s="60">
        <v>46500</v>
      </c>
    </row>
    <row r="18" spans="1:31" ht="13.5" thickBot="1" x14ac:dyDescent="0.25">
      <c r="A18" s="41" t="s">
        <v>5</v>
      </c>
      <c r="B18" s="44">
        <v>23700</v>
      </c>
      <c r="C18" s="44">
        <v>26600</v>
      </c>
      <c r="D18" s="44">
        <v>29600</v>
      </c>
      <c r="E18" s="44">
        <v>31100</v>
      </c>
      <c r="F18" s="45">
        <v>34000</v>
      </c>
      <c r="G18" s="45">
        <v>35500</v>
      </c>
      <c r="I18" s="42" t="s">
        <v>40</v>
      </c>
      <c r="J18" s="44">
        <v>27600</v>
      </c>
      <c r="K18" s="44">
        <v>31100</v>
      </c>
      <c r="L18" s="44">
        <v>34500</v>
      </c>
      <c r="M18" s="44">
        <v>36200</v>
      </c>
      <c r="N18" s="45">
        <v>39700</v>
      </c>
      <c r="O18" s="45">
        <v>41400</v>
      </c>
      <c r="Q18" s="41" t="s">
        <v>5</v>
      </c>
      <c r="R18" s="60">
        <v>27100</v>
      </c>
      <c r="S18" s="60">
        <v>30500</v>
      </c>
      <c r="T18" s="60">
        <v>33800</v>
      </c>
      <c r="U18" s="60">
        <v>35500</v>
      </c>
      <c r="V18" s="60">
        <v>38900</v>
      </c>
      <c r="W18" s="60">
        <v>40600</v>
      </c>
      <c r="Y18" s="42" t="s">
        <v>22</v>
      </c>
      <c r="Z18" s="61">
        <v>32200</v>
      </c>
      <c r="AA18" s="60">
        <v>36200</v>
      </c>
      <c r="AB18" s="60">
        <v>40200</v>
      </c>
      <c r="AC18" s="60">
        <v>42200</v>
      </c>
      <c r="AD18" s="60">
        <v>46300</v>
      </c>
      <c r="AE18" s="60">
        <v>48300</v>
      </c>
    </row>
    <row r="19" spans="1:31" ht="13.5" thickBot="1" x14ac:dyDescent="0.25">
      <c r="A19" s="42" t="s">
        <v>29</v>
      </c>
      <c r="B19" s="44">
        <v>22600</v>
      </c>
      <c r="C19" s="44">
        <v>25500</v>
      </c>
      <c r="D19" s="44">
        <v>28300</v>
      </c>
      <c r="E19" s="44">
        <v>29700</v>
      </c>
      <c r="F19" s="45">
        <v>32500</v>
      </c>
      <c r="G19" s="45">
        <v>34000</v>
      </c>
      <c r="I19" s="42" t="s">
        <v>22</v>
      </c>
      <c r="J19" s="44">
        <v>28700</v>
      </c>
      <c r="K19" s="44">
        <v>32300</v>
      </c>
      <c r="L19" s="44">
        <v>35900</v>
      </c>
      <c r="M19" s="44">
        <v>37700</v>
      </c>
      <c r="N19" s="45">
        <v>41300</v>
      </c>
      <c r="O19" s="45">
        <v>43100</v>
      </c>
      <c r="Q19" s="42" t="s">
        <v>29</v>
      </c>
      <c r="R19" s="60">
        <v>26100</v>
      </c>
      <c r="S19" s="60">
        <v>29300</v>
      </c>
      <c r="T19" s="60">
        <v>32600</v>
      </c>
      <c r="U19" s="60">
        <v>34200</v>
      </c>
      <c r="V19" s="60">
        <v>37500</v>
      </c>
      <c r="W19" s="60">
        <v>39100</v>
      </c>
      <c r="Y19" s="41" t="s">
        <v>4</v>
      </c>
      <c r="Z19" s="61">
        <v>33300</v>
      </c>
      <c r="AA19" s="60">
        <v>37500</v>
      </c>
      <c r="AB19" s="60">
        <v>41700</v>
      </c>
      <c r="AC19" s="60">
        <v>43700</v>
      </c>
      <c r="AD19" s="60">
        <v>47900</v>
      </c>
      <c r="AE19" s="60">
        <v>50000</v>
      </c>
    </row>
    <row r="20" spans="1:31" ht="13.5" thickBot="1" x14ac:dyDescent="0.25">
      <c r="A20" s="42" t="s">
        <v>32</v>
      </c>
      <c r="B20" s="44">
        <v>21700</v>
      </c>
      <c r="C20" s="44">
        <v>24400</v>
      </c>
      <c r="D20" s="44">
        <v>27100</v>
      </c>
      <c r="E20" s="44">
        <v>28500</v>
      </c>
      <c r="F20" s="45">
        <v>31200</v>
      </c>
      <c r="G20" s="45">
        <v>32500</v>
      </c>
      <c r="I20" s="41" t="s">
        <v>4</v>
      </c>
      <c r="J20" s="44">
        <v>29800</v>
      </c>
      <c r="K20" s="44">
        <v>33600</v>
      </c>
      <c r="L20" s="44">
        <v>37300</v>
      </c>
      <c r="M20" s="44">
        <v>39200</v>
      </c>
      <c r="N20" s="45">
        <v>42900</v>
      </c>
      <c r="O20" s="45">
        <v>44800</v>
      </c>
      <c r="Q20" s="42" t="s">
        <v>32</v>
      </c>
      <c r="R20" s="60">
        <v>25100</v>
      </c>
      <c r="S20" s="60">
        <v>28200</v>
      </c>
      <c r="T20" s="60">
        <v>31400</v>
      </c>
      <c r="U20" s="60">
        <v>32900</v>
      </c>
      <c r="V20" s="60">
        <v>36100</v>
      </c>
      <c r="W20" s="60">
        <v>37600</v>
      </c>
      <c r="Y20" s="42" t="s">
        <v>30</v>
      </c>
      <c r="Z20" s="60">
        <v>34500</v>
      </c>
      <c r="AA20" s="60">
        <v>38800</v>
      </c>
      <c r="AB20" s="60">
        <v>43100</v>
      </c>
      <c r="AC20" s="60">
        <v>45200</v>
      </c>
      <c r="AD20" s="60">
        <v>49500</v>
      </c>
      <c r="AE20" s="60">
        <v>51700</v>
      </c>
    </row>
    <row r="21" spans="1:31" ht="13.5" thickBot="1" x14ac:dyDescent="0.25">
      <c r="A21" s="41" t="s">
        <v>24</v>
      </c>
      <c r="B21" s="44">
        <v>20700</v>
      </c>
      <c r="C21" s="44">
        <v>23300</v>
      </c>
      <c r="D21" s="44">
        <v>25900</v>
      </c>
      <c r="E21" s="44">
        <v>27200</v>
      </c>
      <c r="F21" s="45">
        <v>29800</v>
      </c>
      <c r="G21" s="45">
        <v>31100</v>
      </c>
      <c r="I21" s="42" t="s">
        <v>30</v>
      </c>
      <c r="J21" s="44">
        <v>31000</v>
      </c>
      <c r="K21" s="44">
        <v>34800</v>
      </c>
      <c r="L21" s="44">
        <v>38700</v>
      </c>
      <c r="M21" s="44">
        <v>40600</v>
      </c>
      <c r="N21" s="45">
        <v>44500</v>
      </c>
      <c r="O21" s="45">
        <v>46400</v>
      </c>
      <c r="Q21" s="41" t="s">
        <v>24</v>
      </c>
      <c r="R21" s="60">
        <v>24200</v>
      </c>
      <c r="S21" s="60">
        <v>27200</v>
      </c>
      <c r="T21" s="60">
        <v>30200</v>
      </c>
      <c r="U21" s="60">
        <v>31800</v>
      </c>
      <c r="V21" s="60">
        <v>34800</v>
      </c>
      <c r="W21" s="60">
        <v>36300</v>
      </c>
      <c r="Y21" s="42" t="s">
        <v>10</v>
      </c>
      <c r="Z21" s="60">
        <v>35600</v>
      </c>
      <c r="AA21" s="60">
        <v>40000</v>
      </c>
      <c r="AB21" s="60">
        <v>44500</v>
      </c>
      <c r="AC21" s="60">
        <v>46700</v>
      </c>
      <c r="AD21" s="60">
        <v>51100</v>
      </c>
      <c r="AE21" s="60">
        <v>53300</v>
      </c>
    </row>
    <row r="22" spans="1:31" ht="13.5" thickBot="1" x14ac:dyDescent="0.25">
      <c r="A22" s="42" t="s">
        <v>37</v>
      </c>
      <c r="B22" s="44">
        <v>20000</v>
      </c>
      <c r="C22" s="44">
        <v>22500</v>
      </c>
      <c r="D22" s="44">
        <v>25000</v>
      </c>
      <c r="E22" s="44">
        <v>26300</v>
      </c>
      <c r="F22" s="45">
        <v>28700</v>
      </c>
      <c r="G22" s="45">
        <v>30000</v>
      </c>
      <c r="I22" s="42" t="s">
        <v>10</v>
      </c>
      <c r="J22" s="44">
        <v>32000</v>
      </c>
      <c r="K22" s="44">
        <v>36000</v>
      </c>
      <c r="L22" s="44">
        <v>40000</v>
      </c>
      <c r="M22" s="44">
        <v>42000</v>
      </c>
      <c r="N22" s="45">
        <v>46000</v>
      </c>
      <c r="O22" s="45">
        <v>48000</v>
      </c>
      <c r="Q22" s="42" t="s">
        <v>37</v>
      </c>
      <c r="R22" s="60">
        <v>23400</v>
      </c>
      <c r="S22" s="60">
        <v>26400</v>
      </c>
      <c r="T22" s="60">
        <v>29300</v>
      </c>
      <c r="U22" s="60">
        <v>30800</v>
      </c>
      <c r="V22" s="60">
        <v>33700</v>
      </c>
      <c r="W22" s="60">
        <v>35200</v>
      </c>
      <c r="Y22" s="42" t="s">
        <v>2</v>
      </c>
      <c r="Z22" s="60">
        <v>36800</v>
      </c>
      <c r="AA22" s="60">
        <v>41400</v>
      </c>
      <c r="AB22" s="60">
        <v>46000</v>
      </c>
      <c r="AC22" s="60">
        <v>48300</v>
      </c>
      <c r="AD22" s="60">
        <v>52900</v>
      </c>
      <c r="AE22" s="60">
        <v>55100</v>
      </c>
    </row>
    <row r="23" spans="1:31" ht="13.5" thickBot="1" x14ac:dyDescent="0.25">
      <c r="A23" s="42" t="s">
        <v>35</v>
      </c>
      <c r="B23" s="44">
        <v>19200</v>
      </c>
      <c r="C23" s="44">
        <v>21600</v>
      </c>
      <c r="D23" s="44">
        <v>24000</v>
      </c>
      <c r="E23" s="44">
        <v>25200</v>
      </c>
      <c r="F23" s="45">
        <v>27600</v>
      </c>
      <c r="G23" s="45">
        <v>28800</v>
      </c>
      <c r="I23" s="42" t="s">
        <v>2</v>
      </c>
      <c r="J23" s="44">
        <v>33100</v>
      </c>
      <c r="K23" s="44">
        <v>37300</v>
      </c>
      <c r="L23" s="44">
        <v>41400</v>
      </c>
      <c r="M23" s="44">
        <v>43500</v>
      </c>
      <c r="N23" s="45">
        <v>47600</v>
      </c>
      <c r="O23" s="45">
        <v>49700</v>
      </c>
      <c r="Q23" s="42" t="s">
        <v>35</v>
      </c>
      <c r="R23" s="60">
        <v>22700</v>
      </c>
      <c r="S23" s="60">
        <v>25500</v>
      </c>
      <c r="T23" s="60">
        <v>28300</v>
      </c>
      <c r="U23" s="60">
        <v>29700</v>
      </c>
      <c r="V23" s="60">
        <v>32600</v>
      </c>
      <c r="W23" s="60">
        <v>34000</v>
      </c>
      <c r="Y23" s="42" t="s">
        <v>21</v>
      </c>
      <c r="Z23" s="60">
        <v>38100</v>
      </c>
      <c r="AA23" s="60">
        <v>42800</v>
      </c>
      <c r="AB23" s="60">
        <v>47600</v>
      </c>
      <c r="AC23" s="60">
        <v>49900</v>
      </c>
      <c r="AD23" s="60">
        <v>54700</v>
      </c>
      <c r="AE23" s="60">
        <v>57100</v>
      </c>
    </row>
    <row r="24" spans="1:31" ht="13.5" thickBot="1" x14ac:dyDescent="0.25">
      <c r="A24" s="42" t="s">
        <v>31</v>
      </c>
      <c r="B24" s="44">
        <v>18400</v>
      </c>
      <c r="C24" s="44">
        <v>20700</v>
      </c>
      <c r="D24" s="44">
        <v>23000</v>
      </c>
      <c r="E24" s="44">
        <v>24200</v>
      </c>
      <c r="F24" s="45">
        <v>26400</v>
      </c>
      <c r="G24" s="45">
        <v>27600</v>
      </c>
      <c r="I24" s="42" t="s">
        <v>21</v>
      </c>
      <c r="J24" s="44">
        <v>34300</v>
      </c>
      <c r="K24" s="44">
        <v>38600</v>
      </c>
      <c r="L24" s="44">
        <v>42900</v>
      </c>
      <c r="M24" s="44">
        <v>45000</v>
      </c>
      <c r="N24" s="45">
        <v>49300</v>
      </c>
      <c r="O24" s="45">
        <v>51500</v>
      </c>
      <c r="Q24" s="42" t="s">
        <v>31</v>
      </c>
      <c r="R24" s="55">
        <v>21900</v>
      </c>
      <c r="S24" s="56">
        <v>24600</v>
      </c>
      <c r="T24" s="56">
        <v>27400</v>
      </c>
      <c r="U24" s="54">
        <v>28700</v>
      </c>
      <c r="V24" s="54">
        <v>31500</v>
      </c>
      <c r="W24" s="54">
        <v>32800</v>
      </c>
      <c r="Y24" s="42" t="s">
        <v>34</v>
      </c>
      <c r="Z24" s="60">
        <v>39300</v>
      </c>
      <c r="AA24" s="60">
        <v>44200</v>
      </c>
      <c r="AB24" s="60">
        <v>49100</v>
      </c>
      <c r="AC24" s="60">
        <v>51600</v>
      </c>
      <c r="AD24" s="60">
        <v>56500</v>
      </c>
      <c r="AE24" s="60">
        <v>59000</v>
      </c>
    </row>
    <row r="25" spans="1:31" ht="13.5" thickBot="1" x14ac:dyDescent="0.25">
      <c r="A25" s="42" t="s">
        <v>39</v>
      </c>
      <c r="B25" s="44">
        <v>17600</v>
      </c>
      <c r="C25" s="44">
        <v>19800</v>
      </c>
      <c r="D25" s="44">
        <v>22000</v>
      </c>
      <c r="E25" s="44">
        <v>23100</v>
      </c>
      <c r="F25" s="45">
        <v>25300</v>
      </c>
      <c r="G25" s="45">
        <v>26400</v>
      </c>
      <c r="I25" s="41" t="s">
        <v>34</v>
      </c>
      <c r="J25" s="44">
        <v>35500</v>
      </c>
      <c r="K25" s="44">
        <v>40000</v>
      </c>
      <c r="L25" s="44">
        <v>44400</v>
      </c>
      <c r="M25" s="44">
        <v>46600</v>
      </c>
      <c r="N25" s="45">
        <v>51100</v>
      </c>
      <c r="O25" s="45">
        <v>53300</v>
      </c>
      <c r="Q25" s="42" t="s">
        <v>39</v>
      </c>
      <c r="R25" s="55">
        <v>21900</v>
      </c>
      <c r="S25" s="56">
        <v>24600</v>
      </c>
      <c r="T25" s="56">
        <v>27400</v>
      </c>
      <c r="U25" s="54">
        <v>28700</v>
      </c>
      <c r="V25" s="54">
        <v>31500</v>
      </c>
      <c r="W25" s="54">
        <v>32800</v>
      </c>
      <c r="Y25" s="42" t="s">
        <v>6</v>
      </c>
      <c r="Z25" s="60">
        <v>40600</v>
      </c>
      <c r="AA25" s="60">
        <v>45700</v>
      </c>
      <c r="AB25" s="60">
        <v>50800</v>
      </c>
      <c r="AC25" s="60">
        <v>53400</v>
      </c>
      <c r="AD25" s="60">
        <v>58400</v>
      </c>
      <c r="AE25" s="60">
        <v>61000</v>
      </c>
    </row>
    <row r="26" spans="1:31" ht="13.5" thickBot="1" x14ac:dyDescent="0.25">
      <c r="A26" s="41" t="s">
        <v>9</v>
      </c>
      <c r="B26" s="44">
        <v>16800</v>
      </c>
      <c r="C26" s="44">
        <v>18900</v>
      </c>
      <c r="D26" s="44">
        <v>21000</v>
      </c>
      <c r="E26" s="44">
        <v>22100</v>
      </c>
      <c r="F26" s="45">
        <v>24100</v>
      </c>
      <c r="G26" s="45">
        <v>25200</v>
      </c>
      <c r="I26" s="43" t="s">
        <v>6</v>
      </c>
      <c r="J26" s="44">
        <v>36800</v>
      </c>
      <c r="K26" s="44">
        <v>41400</v>
      </c>
      <c r="L26" s="44">
        <v>46000</v>
      </c>
      <c r="M26" s="44">
        <v>48300</v>
      </c>
      <c r="N26" s="45">
        <v>52900</v>
      </c>
      <c r="O26" s="45">
        <v>55200</v>
      </c>
      <c r="Q26" s="41" t="s">
        <v>9</v>
      </c>
      <c r="R26" s="55">
        <v>21900</v>
      </c>
      <c r="S26" s="56">
        <v>24600</v>
      </c>
      <c r="T26" s="56">
        <v>27400</v>
      </c>
      <c r="U26" s="54">
        <v>28700</v>
      </c>
      <c r="V26" s="54">
        <v>31500</v>
      </c>
      <c r="W26" s="54">
        <v>32800</v>
      </c>
      <c r="Y26" s="42" t="s">
        <v>14</v>
      </c>
      <c r="Z26" s="60">
        <v>42100</v>
      </c>
      <c r="AA26" s="60">
        <v>47300</v>
      </c>
      <c r="AB26" s="60">
        <v>52600</v>
      </c>
      <c r="AC26" s="60">
        <v>55200</v>
      </c>
      <c r="AD26" s="60">
        <v>60500</v>
      </c>
      <c r="AE26" s="60">
        <v>63100</v>
      </c>
    </row>
    <row r="27" spans="1:31" ht="13.5" thickBot="1" x14ac:dyDescent="0.25">
      <c r="A27" s="43" t="s">
        <v>0</v>
      </c>
      <c r="B27" s="44">
        <v>15900</v>
      </c>
      <c r="C27" s="44">
        <v>17900</v>
      </c>
      <c r="D27" s="44">
        <v>19900</v>
      </c>
      <c r="E27" s="44">
        <v>20900</v>
      </c>
      <c r="F27" s="45">
        <v>22900</v>
      </c>
      <c r="G27" s="45">
        <v>23900</v>
      </c>
      <c r="I27" s="42" t="s">
        <v>14</v>
      </c>
      <c r="J27" s="44">
        <v>38100</v>
      </c>
      <c r="K27" s="44">
        <v>42800</v>
      </c>
      <c r="L27" s="44">
        <v>47600</v>
      </c>
      <c r="M27" s="44">
        <v>50000</v>
      </c>
      <c r="N27" s="45">
        <v>54700</v>
      </c>
      <c r="O27" s="45">
        <v>57100</v>
      </c>
      <c r="Q27" s="43" t="s">
        <v>0</v>
      </c>
      <c r="R27" s="55">
        <v>21900</v>
      </c>
      <c r="S27" s="56">
        <v>24600</v>
      </c>
      <c r="T27" s="56">
        <v>27400</v>
      </c>
      <c r="U27" s="54">
        <v>28700</v>
      </c>
      <c r="V27" s="54">
        <v>31500</v>
      </c>
      <c r="W27" s="54">
        <v>32800</v>
      </c>
      <c r="Y27" s="42" t="s">
        <v>33</v>
      </c>
      <c r="Z27" s="60">
        <v>43400</v>
      </c>
      <c r="AA27" s="60">
        <v>48900</v>
      </c>
      <c r="AB27" s="60">
        <v>54300</v>
      </c>
      <c r="AC27" s="60">
        <v>57000</v>
      </c>
      <c r="AD27" s="60">
        <v>62400</v>
      </c>
      <c r="AE27" s="60">
        <v>65100</v>
      </c>
    </row>
    <row r="28" spans="1:31" ht="13.5" thickBot="1" x14ac:dyDescent="0.25">
      <c r="A28" s="42" t="s">
        <v>11</v>
      </c>
      <c r="B28" s="44">
        <v>15300</v>
      </c>
      <c r="C28" s="44">
        <v>17200</v>
      </c>
      <c r="D28" s="44">
        <v>19100</v>
      </c>
      <c r="E28" s="44">
        <v>20100</v>
      </c>
      <c r="F28" s="45">
        <v>22000</v>
      </c>
      <c r="G28" s="45">
        <v>22900</v>
      </c>
      <c r="I28" s="42" t="s">
        <v>33</v>
      </c>
      <c r="J28" s="44">
        <v>39300</v>
      </c>
      <c r="K28" s="44">
        <v>44200</v>
      </c>
      <c r="L28" s="44">
        <v>49100</v>
      </c>
      <c r="M28" s="44">
        <v>51600</v>
      </c>
      <c r="N28" s="45">
        <v>56500</v>
      </c>
      <c r="O28" s="45">
        <v>58900</v>
      </c>
      <c r="Q28" s="42" t="s">
        <v>11</v>
      </c>
      <c r="R28" s="55">
        <v>21900</v>
      </c>
      <c r="S28" s="56">
        <v>24600</v>
      </c>
      <c r="T28" s="56">
        <v>27400</v>
      </c>
      <c r="U28" s="54">
        <v>28700</v>
      </c>
      <c r="V28" s="54">
        <v>31500</v>
      </c>
      <c r="W28" s="54">
        <v>32800</v>
      </c>
      <c r="Y28" s="42" t="s">
        <v>52</v>
      </c>
      <c r="Z28" s="62">
        <v>44800</v>
      </c>
      <c r="AA28" s="62">
        <v>50400</v>
      </c>
      <c r="AB28" s="62">
        <v>56000</v>
      </c>
      <c r="AC28" s="62">
        <v>58800</v>
      </c>
      <c r="AD28" s="62">
        <v>64400</v>
      </c>
      <c r="AE28" s="62">
        <v>67200</v>
      </c>
    </row>
    <row r="29" spans="1:31" ht="13.5" thickBot="1" x14ac:dyDescent="0.25">
      <c r="A29" s="42" t="s">
        <v>25</v>
      </c>
      <c r="B29" s="44">
        <v>14700</v>
      </c>
      <c r="C29" s="44">
        <v>16600</v>
      </c>
      <c r="D29" s="44">
        <v>18400</v>
      </c>
      <c r="E29" s="44">
        <v>19300</v>
      </c>
      <c r="F29" s="45">
        <v>21200</v>
      </c>
      <c r="G29" s="45">
        <v>22100</v>
      </c>
      <c r="I29" s="41" t="s">
        <v>12</v>
      </c>
      <c r="J29" s="39">
        <v>41300</v>
      </c>
      <c r="K29" s="39">
        <v>46400</v>
      </c>
      <c r="L29" s="39">
        <v>51600</v>
      </c>
      <c r="M29" s="39">
        <v>54200</v>
      </c>
      <c r="N29" s="39">
        <v>59300</v>
      </c>
      <c r="O29" s="39">
        <v>61900</v>
      </c>
      <c r="Q29" s="46">
        <v>27999</v>
      </c>
      <c r="R29" s="55">
        <v>21900</v>
      </c>
      <c r="S29" s="56">
        <v>24600</v>
      </c>
      <c r="T29" s="54">
        <v>27100</v>
      </c>
      <c r="U29" s="54">
        <v>28700</v>
      </c>
      <c r="V29" s="54">
        <v>31500</v>
      </c>
      <c r="W29" s="54">
        <v>32800</v>
      </c>
      <c r="Y29" s="41" t="s">
        <v>51</v>
      </c>
      <c r="Z29" s="62">
        <v>46100</v>
      </c>
      <c r="AA29" s="62">
        <v>51800</v>
      </c>
      <c r="AB29" s="62">
        <v>57600</v>
      </c>
      <c r="AC29" s="62">
        <v>60500</v>
      </c>
      <c r="AD29" s="62">
        <v>66200</v>
      </c>
      <c r="AE29" s="62">
        <v>69100</v>
      </c>
    </row>
    <row r="35" spans="16:16" x14ac:dyDescent="0.2">
      <c r="P35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UserInput</vt:lpstr>
      <vt:lpstr>Answer</vt:lpstr>
      <vt:lpstr>LookupTable</vt:lpstr>
      <vt:lpstr>RawJan20SpendableIncomeInput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Cuniberti, Marco N</dc:creator>
  <cp:lastModifiedBy>hickmandr</cp:lastModifiedBy>
  <dcterms:created xsi:type="dcterms:W3CDTF">2010-04-06T16:40:52Z</dcterms:created>
  <dcterms:modified xsi:type="dcterms:W3CDTF">2020-02-05T13:59:12Z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HickmanDR@state.gov</vt:lpwstr>
  </property>
  <property fmtid="{D5CDD505-2E9C-101B-9397-08002B2CF9AE}" pid="5" name="MSIP_Label_1665d9ee-429a-4d5f-97cc-cfb56e044a6e_SetDate">
    <vt:lpwstr>2020-01-03T20:11:48.3808264Z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1e98b6cc-9d50-469f-8ad2-d07dd52710a2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